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6" windowHeight="13176"/>
  </bookViews>
  <sheets>
    <sheet name="Аркуш1" sheetId="1" r:id="rId1"/>
  </sheets>
  <definedNames>
    <definedName name="_xlnm.Print_Area" localSheetId="0">Аркуш1!$A$1:$F$102</definedName>
  </definedNames>
  <calcPr calcId="145621"/>
</workbook>
</file>

<file path=xl/calcChain.xml><?xml version="1.0" encoding="utf-8"?>
<calcChain xmlns="http://schemas.openxmlformats.org/spreadsheetml/2006/main">
  <c r="D25" i="1" l="1"/>
  <c r="D20" i="1"/>
  <c r="D88" i="1"/>
  <c r="D69" i="1"/>
  <c r="D66" i="1"/>
  <c r="D35" i="1" l="1"/>
  <c r="D32" i="1"/>
  <c r="D13" i="1"/>
  <c r="D100" i="1" l="1"/>
  <c r="F100" i="1" s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<sst xmlns="http://schemas.openxmlformats.org/spreadsheetml/2006/main" count="190" uniqueCount="102">
  <si>
    <t>Код</t>
  </si>
  <si>
    <t>Показник</t>
  </si>
  <si>
    <t>План на рік з урахуванням змін</t>
  </si>
  <si>
    <t>Касові видатки за вказаний період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</si>
  <si>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</si>
  <si>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</si>
  <si>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</si>
  <si>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</si>
  <si>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</si>
  <si>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</si>
  <si>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</si>
  <si>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</si>
  <si>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</si>
  <si>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</si>
  <si>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3110</t>
  </si>
  <si>
    <t>Придбання обладнання і предметів довгострокового користування</t>
  </si>
  <si>
    <t>3160</t>
  </si>
  <si>
    <t>Придбання землі та нематеріальних активів</t>
  </si>
  <si>
    <t>1010</t>
  </si>
  <si>
    <t>Надання дошкільної освіти</t>
  </si>
  <si>
    <t>2230</t>
  </si>
  <si>
    <t>Продукти харчування</t>
  </si>
  <si>
    <t>3132</t>
  </si>
  <si>
    <t>Капітальний ремонт інших об`єктів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</si>
  <si>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</si>
  <si>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</si>
  <si>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</si>
  <si>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</si>
  <si>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</si>
  <si>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</si>
  <si>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2111</t>
  </si>
  <si>
    <t>Заробітна плата</t>
  </si>
  <si>
    <t>2120</t>
  </si>
  <si>
    <t>Нарахування на оплату праці</t>
  </si>
  <si>
    <t>2272</t>
  </si>
  <si>
    <t>Оплата водопостачання та водовідведення</t>
  </si>
  <si>
    <t>1151</t>
  </si>
  <si>
    <t>Забезпечення діяльності інклюзивно-ресурсних центрів за рахунок коштів місцевого бюджету</t>
  </si>
  <si>
    <t>1261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</si>
  <si>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</si>
  <si>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</si>
  <si>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</si>
  <si>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</si>
  <si>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</si>
  <si>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2010</t>
  </si>
  <si>
    <t>Багатопрофільна стаціонарна медична допомога населенню</t>
  </si>
  <si>
    <t>3210</t>
  </si>
  <si>
    <t>Капітальні трансферти підприємствам (установам, організаціям)</t>
  </si>
  <si>
    <t>3241</t>
  </si>
  <si>
    <t>Забезпечення діяльності інших закладів у сфері соціального захисту і соціального забезпечення</t>
  </si>
  <si>
    <t>2730</t>
  </si>
  <si>
    <t>Інші виплати населенню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</si>
  <si>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</si>
  <si>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</si>
  <si>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</si>
  <si>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</si>
  <si>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</si>
  <si>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</si>
  <si>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</si>
  <si>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</si>
  <si>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</si>
  <si>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</si>
  <si>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</si>
  <si>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</si>
  <si>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7330</t>
  </si>
  <si>
    <t>Будівництво інших об`єктів комунальної власності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</si>
  <si>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</si>
  <si>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</si>
  <si>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</si>
  <si>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</si>
  <si>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</si>
  <si>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</si>
  <si>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7370</t>
  </si>
  <si>
    <t>Реалізація інших заходів щодо соціально-економічного розвитку територій</t>
  </si>
  <si>
    <t>7670</t>
  </si>
  <si>
    <t>Внески до статутного капіталу суб`єктів господарювання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</si>
  <si>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</si>
  <si>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</si>
  <si>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</si>
  <si>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</si>
  <si>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8340</t>
  </si>
  <si>
    <t>Природоохоронні заходи за рахунок цільових фондів</t>
  </si>
  <si>
    <t>3122</t>
  </si>
  <si>
    <t>Капітальне будівництво (придбання) інших об`єктів</t>
  </si>
  <si>
    <t>9720</t>
  </si>
  <si>
    <t>Субвенція з місцевого бюджету на виконання інвестиційних проектів</t>
  </si>
  <si>
    <t>3220</t>
  </si>
  <si>
    <t>Капітальні трансферти органам державного управління інших рівнів</t>
  </si>
  <si>
    <t>9770</t>
  </si>
  <si>
    <t>Інші субвенції з місцевого бюджету</t>
  </si>
  <si>
    <t xml:space="preserve">Всього </t>
  </si>
  <si>
    <t>% виконання за вказаний період</t>
  </si>
  <si>
    <t>Звіт про виконання видаткової частини спеціального фонду</t>
  </si>
  <si>
    <t>Додаток 4</t>
  </si>
  <si>
    <t>до рішення Сокальської міської ради</t>
  </si>
  <si>
    <t>„Про затвердження звіту про виконання</t>
  </si>
  <si>
    <t>грн,коп</t>
  </si>
  <si>
    <t xml:space="preserve">бюджету Сокальської міської </t>
  </si>
  <si>
    <t>територіальної громади за 2023 рік”</t>
  </si>
  <si>
    <t>Начальник фінуправління                                                                     Василь КОВАЛЬЧУК</t>
  </si>
  <si>
    <t>бюджету Сокальської міської територіальної громади за 2023 рік</t>
  </si>
  <si>
    <t>від 20.02.2024р.№1387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</si>
</sst>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06"/>
  <sheetViews>
    <sheetView tabSelected="1" zoomScaleNormal="100" zoomScaleSheetLayoutView="90" workbookViewId="0">
      <selection activeCell="E4" sqref="E4"/>
    </sheetView>
  </sheetViews>
  <sheetFormatPr defaultRowHeight="13.8" x14ac:dyDescent="0.3"/>
  <cols>
    <col min="1" max="1" width="4.44140625" customWidth="1"/>
    <col min="3" max="3" width="58" customWidth="1"/>
    <col min="4" max="5" width="18.6640625" customWidth="1"/>
    <col min="6" max="6" width="15.6640625" customWidth="1"/>
  </cols>
  <sheetData>
    <row r="2" spans="2:6" x14ac:dyDescent="0.3">
      <c r="E2" s="3" t="s">
        <v>93</v>
      </c>
    </row>
    <row r="3" spans="2:6" x14ac:dyDescent="0.3">
      <c r="E3" s="3" t="s">
        <v>94</v>
      </c>
    </row>
    <row r="4" spans="2:6" x14ac:dyDescent="0.3">
      <c r="E4" s="3" t="s">
        <v>101</v>
      </c>
    </row>
    <row r="5" spans="2:6" x14ac:dyDescent="0.3">
      <c r="E5" s="3" t="s">
        <v>95</v>
      </c>
    </row>
    <row r="6" spans="2:6" x14ac:dyDescent="0.3">
      <c r="E6" s="3" t="s">
        <v>97</v>
      </c>
    </row>
    <row r="7" spans="2:6" ht="10.5" customHeight="1" x14ac:dyDescent="0.3">
      <c r="E7" s="3" t="s">
        <v>98</v>
      </c>
    </row>
    <row r="9" spans="2:6" ht="16.8" x14ac:dyDescent="0.3">
      <c r="C9" s="18" t="s">
        <v>92</v>
      </c>
      <c r="D9" s="18"/>
      <c r="E9" s="18"/>
    </row>
    <row r="10" spans="2:6" ht="18.75" customHeight="1" x14ac:dyDescent="0.3">
      <c r="C10" s="18" t="s">
        <v>100</v>
      </c>
      <c r="D10" s="18"/>
      <c r="E10" s="18"/>
    </row>
    <row r="11" spans="2:6" x14ac:dyDescent="0.3">
      <c r="F11" s="3" t="s">
        <v>96</v>
      </c>
    </row>
    <row r="12" spans="2:6" s="7" customFormat="1" ht="34.5" customHeight="1" x14ac:dyDescent="0.3">
      <c r="B12" s="6" t="s">
        <v>0</v>
      </c>
      <c r="C12" s="6" t="s">
        <v>1</v>
      </c>
      <c r="D12" s="6" t="s">
        <v>2</v>
      </c>
      <c r="E12" s="6" t="s">
        <v>3</v>
      </c>
      <c r="F12" s="6" t="s">
        <v>91</v>
      </c>
    </row>
    <row r="13" spans="2:6" s="12" customFormat="1" ht="51" customHeight="1" x14ac:dyDescent="0.3">
      <c r="B13" s="8" t="s">
        <v>4</v>
      </c>
      <c r="C13" s="9" t="s">
        <v>5</v>
      </c>
      <c r="D13" s="10">
        <f>D14+D15+D16+D17+D18+D19</f>
        <v>1118967.3</v>
      </c>
      <c r="E13" s="10">
        <v>1086199.77</v>
      </c>
      <c r="F13" s="11">
        <f t="shared" ref="F13:F43" si="0">E13/D13*100</f>
        <v>97.071627562306787</v>
      </c>
    </row>
    <row r="14" spans="2:6" s="12" customFormat="1" x14ac:dyDescent="0.3">
      <c r="B14" s="13" t="s">
        <v>6</v>
      </c>
      <c r="C14" s="14" t="s">
        <v>7</v>
      </c>
      <c r="D14" s="15">
        <v>299565.78000000003</v>
      </c>
      <c r="E14" s="15">
        <v>283818.78000000003</v>
      </c>
      <c r="F14" s="16">
        <f t="shared" si="0"/>
        <v>94.743391584980102</v>
      </c>
    </row>
    <row r="15" spans="2:6" s="12" customFormat="1" x14ac:dyDescent="0.3">
      <c r="B15" s="13" t="s">
        <v>8</v>
      </c>
      <c r="C15" s="14" t="s">
        <v>9</v>
      </c>
      <c r="D15" s="15">
        <v>192000</v>
      </c>
      <c r="E15" s="15">
        <v>179760.29</v>
      </c>
      <c r="F15" s="16">
        <f t="shared" si="0"/>
        <v>93.625151041666669</v>
      </c>
    </row>
    <row r="16" spans="2:6" s="12" customFormat="1" x14ac:dyDescent="0.3">
      <c r="B16" s="13" t="s">
        <v>10</v>
      </c>
      <c r="C16" s="14" t="s">
        <v>11</v>
      </c>
      <c r="D16" s="15">
        <v>8000</v>
      </c>
      <c r="E16" s="15">
        <v>7880.46</v>
      </c>
      <c r="F16" s="16">
        <f t="shared" si="0"/>
        <v>98.505750000000006</v>
      </c>
    </row>
    <row r="17" spans="2:6" s="12" customFormat="1" x14ac:dyDescent="0.3">
      <c r="B17" s="13" t="s">
        <v>12</v>
      </c>
      <c r="C17" s="14" t="s">
        <v>13</v>
      </c>
      <c r="D17" s="15">
        <v>20000</v>
      </c>
      <c r="E17" s="15">
        <v>15338.72</v>
      </c>
      <c r="F17" s="16">
        <f t="shared" si="0"/>
        <v>76.693599999999989</v>
      </c>
    </row>
    <row r="18" spans="2:6" s="12" customFormat="1" x14ac:dyDescent="0.3">
      <c r="B18" s="13" t="s">
        <v>14</v>
      </c>
      <c r="C18" s="14" t="s">
        <v>15</v>
      </c>
      <c r="D18" s="15">
        <v>506645.22</v>
      </c>
      <c r="E18" s="15">
        <v>506645.22</v>
      </c>
      <c r="F18" s="16">
        <f t="shared" si="0"/>
        <v>100</v>
      </c>
    </row>
    <row r="19" spans="2:6" s="12" customFormat="1" x14ac:dyDescent="0.3">
      <c r="B19" s="13" t="s">
        <v>16</v>
      </c>
      <c r="C19" s="14" t="s">
        <v>17</v>
      </c>
      <c r="D19" s="15">
        <v>92756.3</v>
      </c>
      <c r="E19" s="15">
        <v>92756.3</v>
      </c>
      <c r="F19" s="16">
        <f t="shared" si="0"/>
        <v>100</v>
      </c>
    </row>
    <row r="20" spans="2:6" s="12" customFormat="1" x14ac:dyDescent="0.3">
      <c r="B20" s="8" t="s">
        <v>18</v>
      </c>
      <c r="C20" s="9" t="s">
        <v>19</v>
      </c>
      <c r="D20" s="10">
        <f>D21+D22+D23+D24</f>
        <v>5925548.1800000006</v>
      </c>
      <c r="E20" s="10">
        <v>5017497.59</v>
      </c>
      <c r="F20" s="11">
        <f t="shared" si="0"/>
        <v>84.675669450045703</v>
      </c>
    </row>
    <row r="21" spans="2:6" s="12" customFormat="1" x14ac:dyDescent="0.3">
      <c r="B21" s="13" t="s">
        <v>6</v>
      </c>
      <c r="C21" s="14" t="s">
        <v>7</v>
      </c>
      <c r="D21" s="15">
        <v>76774.28</v>
      </c>
      <c r="E21" s="15">
        <v>75529.78</v>
      </c>
      <c r="F21" s="16">
        <f t="shared" si="0"/>
        <v>98.379014430353493</v>
      </c>
    </row>
    <row r="22" spans="2:6" s="12" customFormat="1" x14ac:dyDescent="0.3">
      <c r="B22" s="13" t="s">
        <v>20</v>
      </c>
      <c r="C22" s="14" t="s">
        <v>21</v>
      </c>
      <c r="D22" s="15">
        <v>4919745.4000000004</v>
      </c>
      <c r="E22" s="15">
        <v>4131091.31</v>
      </c>
      <c r="F22" s="16">
        <f t="shared" si="0"/>
        <v>83.969615785402212</v>
      </c>
    </row>
    <row r="23" spans="2:6" s="12" customFormat="1" x14ac:dyDescent="0.3">
      <c r="B23" s="13" t="s">
        <v>14</v>
      </c>
      <c r="C23" s="14" t="s">
        <v>15</v>
      </c>
      <c r="D23" s="15">
        <v>472548.5</v>
      </c>
      <c r="E23" s="15">
        <v>464448.5</v>
      </c>
      <c r="F23" s="16">
        <f t="shared" si="0"/>
        <v>98.285890231373074</v>
      </c>
    </row>
    <row r="24" spans="2:6" s="12" customFormat="1" x14ac:dyDescent="0.3">
      <c r="B24" s="13" t="s">
        <v>22</v>
      </c>
      <c r="C24" s="14" t="s">
        <v>23</v>
      </c>
      <c r="D24" s="15">
        <v>456480</v>
      </c>
      <c r="E24" s="15">
        <v>346428</v>
      </c>
      <c r="F24" s="16">
        <f t="shared" si="0"/>
        <v>75.891167192429023</v>
      </c>
    </row>
    <row r="25" spans="2:6" s="12" customFormat="1" ht="26.4" x14ac:dyDescent="0.3">
      <c r="B25" s="8" t="s">
        <v>24</v>
      </c>
      <c r="C25" s="9" t="s">
        <v>25</v>
      </c>
      <c r="D25" s="10">
        <f>D26+D27+D28+D29+D30+D31</f>
        <v>11111213.449999999</v>
      </c>
      <c r="E25" s="10">
        <v>10445404.309999999</v>
      </c>
      <c r="F25" s="11">
        <f t="shared" si="0"/>
        <v>94.007772931407402</v>
      </c>
    </row>
    <row r="26" spans="2:6" s="12" customFormat="1" x14ac:dyDescent="0.3">
      <c r="B26" s="13" t="s">
        <v>6</v>
      </c>
      <c r="C26" s="14" t="s">
        <v>7</v>
      </c>
      <c r="D26" s="15">
        <v>946675.81</v>
      </c>
      <c r="E26" s="15">
        <v>736597.03</v>
      </c>
      <c r="F26" s="16">
        <f t="shared" si="0"/>
        <v>77.808793910134881</v>
      </c>
    </row>
    <row r="27" spans="2:6" s="12" customFormat="1" x14ac:dyDescent="0.3">
      <c r="B27" s="13" t="s">
        <v>20</v>
      </c>
      <c r="C27" s="14" t="s">
        <v>21</v>
      </c>
      <c r="D27" s="15">
        <v>5410591</v>
      </c>
      <c r="E27" s="15">
        <v>5033445.29</v>
      </c>
      <c r="F27" s="16">
        <f t="shared" si="0"/>
        <v>93.02949141785065</v>
      </c>
    </row>
    <row r="28" spans="2:6" s="12" customFormat="1" x14ac:dyDescent="0.3">
      <c r="B28" s="13" t="s">
        <v>8</v>
      </c>
      <c r="C28" s="14" t="s">
        <v>9</v>
      </c>
      <c r="D28" s="15">
        <v>95968</v>
      </c>
      <c r="E28" s="15">
        <v>39511.1</v>
      </c>
      <c r="F28" s="16">
        <f t="shared" si="0"/>
        <v>41.171119539846615</v>
      </c>
    </row>
    <row r="29" spans="2:6" s="12" customFormat="1" x14ac:dyDescent="0.3">
      <c r="B29" s="13" t="s">
        <v>10</v>
      </c>
      <c r="C29" s="14" t="s">
        <v>11</v>
      </c>
      <c r="D29" s="15">
        <v>131</v>
      </c>
      <c r="E29" s="15">
        <v>131</v>
      </c>
      <c r="F29" s="16">
        <f t="shared" si="0"/>
        <v>100</v>
      </c>
    </row>
    <row r="30" spans="2:6" s="12" customFormat="1" x14ac:dyDescent="0.3">
      <c r="B30" s="13" t="s">
        <v>14</v>
      </c>
      <c r="C30" s="14" t="s">
        <v>15</v>
      </c>
      <c r="D30" s="15">
        <v>1366287.64</v>
      </c>
      <c r="E30" s="15">
        <v>1365846.0399999998</v>
      </c>
      <c r="F30" s="16">
        <f t="shared" si="0"/>
        <v>99.967678841038179</v>
      </c>
    </row>
    <row r="31" spans="2:6" s="12" customFormat="1" x14ac:dyDescent="0.3">
      <c r="B31" s="13" t="s">
        <v>22</v>
      </c>
      <c r="C31" s="14" t="s">
        <v>23</v>
      </c>
      <c r="D31" s="15">
        <v>3291560</v>
      </c>
      <c r="E31" s="15">
        <v>3269873.85</v>
      </c>
      <c r="F31" s="16">
        <f t="shared" si="0"/>
        <v>99.341158903377121</v>
      </c>
    </row>
    <row r="32" spans="2:6" s="12" customFormat="1" ht="26.4" x14ac:dyDescent="0.3">
      <c r="B32" s="8" t="s">
        <v>26</v>
      </c>
      <c r="C32" s="9" t="s">
        <v>27</v>
      </c>
      <c r="D32" s="10">
        <f>D33+D34</f>
        <v>502357.2</v>
      </c>
      <c r="E32" s="10">
        <v>502311.2</v>
      </c>
      <c r="F32" s="11">
        <f t="shared" si="0"/>
        <v>99.990843168964233</v>
      </c>
    </row>
    <row r="33" spans="2:6" s="12" customFormat="1" x14ac:dyDescent="0.3">
      <c r="B33" s="13" t="s">
        <v>6</v>
      </c>
      <c r="C33" s="14" t="s">
        <v>7</v>
      </c>
      <c r="D33" s="15">
        <v>2357.1999999999998</v>
      </c>
      <c r="E33" s="15">
        <v>2357.1999999999998</v>
      </c>
      <c r="F33" s="16">
        <f t="shared" si="0"/>
        <v>100</v>
      </c>
    </row>
    <row r="34" spans="2:6" s="12" customFormat="1" x14ac:dyDescent="0.3">
      <c r="B34" s="13" t="s">
        <v>14</v>
      </c>
      <c r="C34" s="14" t="s">
        <v>15</v>
      </c>
      <c r="D34" s="15">
        <v>500000</v>
      </c>
      <c r="E34" s="15">
        <v>499954</v>
      </c>
      <c r="F34" s="16">
        <f t="shared" si="0"/>
        <v>99.990800000000007</v>
      </c>
    </row>
    <row r="35" spans="2:6" s="12" customFormat="1" x14ac:dyDescent="0.3">
      <c r="B35" s="8" t="s">
        <v>28</v>
      </c>
      <c r="C35" s="9" t="s">
        <v>29</v>
      </c>
      <c r="D35" s="10">
        <f>D36+D37+D38+D39+D40</f>
        <v>864490</v>
      </c>
      <c r="E35" s="10">
        <v>852010.25</v>
      </c>
      <c r="F35" s="11">
        <f t="shared" si="0"/>
        <v>98.556403197260806</v>
      </c>
    </row>
    <row r="36" spans="2:6" s="12" customFormat="1" x14ac:dyDescent="0.3">
      <c r="B36" s="13" t="s">
        <v>30</v>
      </c>
      <c r="C36" s="14" t="s">
        <v>31</v>
      </c>
      <c r="D36" s="15">
        <v>605000</v>
      </c>
      <c r="E36" s="15">
        <v>605000</v>
      </c>
      <c r="F36" s="16">
        <f t="shared" si="0"/>
        <v>100</v>
      </c>
    </row>
    <row r="37" spans="2:6" s="12" customFormat="1" x14ac:dyDescent="0.3">
      <c r="B37" s="13" t="s">
        <v>32</v>
      </c>
      <c r="C37" s="14" t="s">
        <v>33</v>
      </c>
      <c r="D37" s="15">
        <v>136400</v>
      </c>
      <c r="E37" s="15">
        <v>136400</v>
      </c>
      <c r="F37" s="16">
        <f t="shared" si="0"/>
        <v>100</v>
      </c>
    </row>
    <row r="38" spans="2:6" s="12" customFormat="1" x14ac:dyDescent="0.3">
      <c r="B38" s="13" t="s">
        <v>6</v>
      </c>
      <c r="C38" s="14" t="s">
        <v>7</v>
      </c>
      <c r="D38" s="15">
        <v>23250</v>
      </c>
      <c r="E38" s="15">
        <v>23250</v>
      </c>
      <c r="F38" s="16">
        <f t="shared" si="0"/>
        <v>100</v>
      </c>
    </row>
    <row r="39" spans="2:6" s="12" customFormat="1" x14ac:dyDescent="0.3">
      <c r="B39" s="13" t="s">
        <v>34</v>
      </c>
      <c r="C39" s="14" t="s">
        <v>35</v>
      </c>
      <c r="D39" s="15">
        <v>6040</v>
      </c>
      <c r="E39" s="15">
        <v>2931.25</v>
      </c>
      <c r="F39" s="16">
        <f t="shared" si="0"/>
        <v>48.530629139072843</v>
      </c>
    </row>
    <row r="40" spans="2:6" s="12" customFormat="1" x14ac:dyDescent="0.3">
      <c r="B40" s="13" t="s">
        <v>14</v>
      </c>
      <c r="C40" s="14" t="s">
        <v>15</v>
      </c>
      <c r="D40" s="15">
        <v>93800</v>
      </c>
      <c r="E40" s="15">
        <v>84429</v>
      </c>
      <c r="F40" s="16">
        <f t="shared" si="0"/>
        <v>90.009594882729218</v>
      </c>
    </row>
    <row r="41" spans="2:6" s="12" customFormat="1" ht="26.4" x14ac:dyDescent="0.3">
      <c r="B41" s="8" t="s">
        <v>36</v>
      </c>
      <c r="C41" s="9" t="s">
        <v>37</v>
      </c>
      <c r="D41" s="10">
        <v>9950</v>
      </c>
      <c r="E41" s="10">
        <v>9950</v>
      </c>
      <c r="F41" s="11">
        <f t="shared" si="0"/>
        <v>100</v>
      </c>
    </row>
    <row r="42" spans="2:6" s="12" customFormat="1" x14ac:dyDescent="0.3">
      <c r="B42" s="13" t="s">
        <v>6</v>
      </c>
      <c r="C42" s="14" t="s">
        <v>7</v>
      </c>
      <c r="D42" s="15">
        <v>9950</v>
      </c>
      <c r="E42" s="15">
        <v>9950</v>
      </c>
      <c r="F42" s="16">
        <f t="shared" si="0"/>
        <v>100</v>
      </c>
    </row>
    <row r="43" spans="2:6" s="12" customFormat="1" ht="51" customHeight="1" x14ac:dyDescent="0.3">
      <c r="B43" s="8" t="s">
        <v>38</v>
      </c>
      <c r="C43" s="9" t="s">
        <v>39</v>
      </c>
      <c r="D43" s="10">
        <v>70000</v>
      </c>
      <c r="E43" s="10">
        <v>66878.73</v>
      </c>
      <c r="F43" s="11">
        <f t="shared" si="0"/>
        <v>95.541042857142855</v>
      </c>
    </row>
    <row r="44" spans="2:6" s="12" customFormat="1" x14ac:dyDescent="0.3">
      <c r="B44" s="13" t="s">
        <v>22</v>
      </c>
      <c r="C44" s="14" t="s">
        <v>23</v>
      </c>
      <c r="D44" s="15">
        <v>70000</v>
      </c>
      <c r="E44" s="15">
        <v>66878.73</v>
      </c>
      <c r="F44" s="16">
        <f t="shared" ref="F44:F75" si="1">E44/D44*100</f>
        <v>95.541042857142855</v>
      </c>
    </row>
    <row r="45" spans="2:6" s="12" customFormat="1" ht="39.6" x14ac:dyDescent="0.3">
      <c r="B45" s="8" t="s">
        <v>40</v>
      </c>
      <c r="C45" s="9" t="s">
        <v>41</v>
      </c>
      <c r="D45" s="10">
        <v>609874</v>
      </c>
      <c r="E45" s="10">
        <v>601906</v>
      </c>
      <c r="F45" s="11">
        <f t="shared" si="1"/>
        <v>98.693500624719206</v>
      </c>
    </row>
    <row r="46" spans="2:6" s="12" customFormat="1" x14ac:dyDescent="0.3">
      <c r="B46" s="13" t="s">
        <v>22</v>
      </c>
      <c r="C46" s="14" t="s">
        <v>23</v>
      </c>
      <c r="D46" s="15">
        <v>609874</v>
      </c>
      <c r="E46" s="15">
        <v>601906</v>
      </c>
      <c r="F46" s="16">
        <f t="shared" si="1"/>
        <v>98.693500624719206</v>
      </c>
    </row>
    <row r="47" spans="2:6" s="12" customFormat="1" ht="39.6" x14ac:dyDescent="0.3">
      <c r="B47" s="8" t="s">
        <v>42</v>
      </c>
      <c r="C47" s="9" t="s">
        <v>43</v>
      </c>
      <c r="D47" s="10">
        <v>1646036</v>
      </c>
      <c r="E47" s="10">
        <v>775170.26</v>
      </c>
      <c r="F47" s="11">
        <f t="shared" si="1"/>
        <v>47.093153491175165</v>
      </c>
    </row>
    <row r="48" spans="2:6" s="12" customFormat="1" x14ac:dyDescent="0.3">
      <c r="B48" s="13" t="s">
        <v>6</v>
      </c>
      <c r="C48" s="14" t="s">
        <v>7</v>
      </c>
      <c r="D48" s="15">
        <v>554504</v>
      </c>
      <c r="E48" s="15">
        <v>27877</v>
      </c>
      <c r="F48" s="16">
        <f t="shared" si="1"/>
        <v>5.0273758169463161</v>
      </c>
    </row>
    <row r="49" spans="2:6" s="12" customFormat="1" x14ac:dyDescent="0.3">
      <c r="B49" s="13" t="s">
        <v>14</v>
      </c>
      <c r="C49" s="14" t="s">
        <v>15</v>
      </c>
      <c r="D49" s="15">
        <v>1091532</v>
      </c>
      <c r="E49" s="15">
        <v>747293.26</v>
      </c>
      <c r="F49" s="16">
        <f t="shared" si="1"/>
        <v>68.462789913625983</v>
      </c>
    </row>
    <row r="50" spans="2:6" s="12" customFormat="1" x14ac:dyDescent="0.3">
      <c r="B50" s="8" t="s">
        <v>44</v>
      </c>
      <c r="C50" s="9" t="s">
        <v>45</v>
      </c>
      <c r="D50" s="10">
        <v>3674410.8</v>
      </c>
      <c r="E50" s="10">
        <v>3673402.2</v>
      </c>
      <c r="F50" s="11">
        <f t="shared" si="1"/>
        <v>99.972550701189974</v>
      </c>
    </row>
    <row r="51" spans="2:6" s="12" customFormat="1" x14ac:dyDescent="0.3">
      <c r="B51" s="13" t="s">
        <v>46</v>
      </c>
      <c r="C51" s="14" t="s">
        <v>47</v>
      </c>
      <c r="D51" s="15">
        <v>3674410.8</v>
      </c>
      <c r="E51" s="15">
        <v>3673402.2</v>
      </c>
      <c r="F51" s="16">
        <f t="shared" si="1"/>
        <v>99.972550701189974</v>
      </c>
    </row>
    <row r="52" spans="2:6" s="12" customFormat="1" ht="26.4" x14ac:dyDescent="0.3">
      <c r="B52" s="8" t="s">
        <v>48</v>
      </c>
      <c r="C52" s="9" t="s">
        <v>49</v>
      </c>
      <c r="D52" s="10">
        <v>292685</v>
      </c>
      <c r="E52" s="10">
        <v>216003.6</v>
      </c>
      <c r="F52" s="11">
        <f t="shared" si="1"/>
        <v>73.800707244990349</v>
      </c>
    </row>
    <row r="53" spans="2:6" s="12" customFormat="1" x14ac:dyDescent="0.3">
      <c r="B53" s="13" t="s">
        <v>6</v>
      </c>
      <c r="C53" s="14" t="s">
        <v>7</v>
      </c>
      <c r="D53" s="15">
        <v>98600</v>
      </c>
      <c r="E53" s="15">
        <v>21921</v>
      </c>
      <c r="F53" s="16">
        <f t="shared" si="1"/>
        <v>22.232251521298174</v>
      </c>
    </row>
    <row r="54" spans="2:6" s="12" customFormat="1" x14ac:dyDescent="0.3">
      <c r="B54" s="13" t="s">
        <v>8</v>
      </c>
      <c r="C54" s="14" t="s">
        <v>9</v>
      </c>
      <c r="D54" s="15">
        <v>24360</v>
      </c>
      <c r="E54" s="15">
        <v>24357.599999999999</v>
      </c>
      <c r="F54" s="16">
        <f t="shared" si="1"/>
        <v>99.990147783251231</v>
      </c>
    </row>
    <row r="55" spans="2:6" s="12" customFormat="1" x14ac:dyDescent="0.3">
      <c r="B55" s="13" t="s">
        <v>50</v>
      </c>
      <c r="C55" s="14" t="s">
        <v>51</v>
      </c>
      <c r="D55" s="15">
        <v>27468</v>
      </c>
      <c r="E55" s="15">
        <v>27468</v>
      </c>
      <c r="F55" s="16">
        <f t="shared" si="1"/>
        <v>100</v>
      </c>
    </row>
    <row r="56" spans="2:6" s="12" customFormat="1" x14ac:dyDescent="0.3">
      <c r="B56" s="13" t="s">
        <v>14</v>
      </c>
      <c r="C56" s="14" t="s">
        <v>15</v>
      </c>
      <c r="D56" s="15">
        <v>142257</v>
      </c>
      <c r="E56" s="15">
        <v>142257</v>
      </c>
      <c r="F56" s="16">
        <f t="shared" si="1"/>
        <v>100</v>
      </c>
    </row>
    <row r="57" spans="2:6" s="12" customFormat="1" x14ac:dyDescent="0.3">
      <c r="B57" s="8" t="s">
        <v>52</v>
      </c>
      <c r="C57" s="9" t="s">
        <v>53</v>
      </c>
      <c r="D57" s="10">
        <v>331635</v>
      </c>
      <c r="E57" s="10">
        <v>331625.99</v>
      </c>
      <c r="F57" s="11">
        <f t="shared" si="1"/>
        <v>99.997283157688415</v>
      </c>
    </row>
    <row r="58" spans="2:6" s="12" customFormat="1" x14ac:dyDescent="0.3">
      <c r="B58" s="13" t="s">
        <v>8</v>
      </c>
      <c r="C58" s="14" t="s">
        <v>9</v>
      </c>
      <c r="D58" s="15">
        <v>531</v>
      </c>
      <c r="E58" s="15">
        <v>530.99</v>
      </c>
      <c r="F58" s="16">
        <f t="shared" si="1"/>
        <v>99.998116760828623</v>
      </c>
    </row>
    <row r="59" spans="2:6" s="12" customFormat="1" x14ac:dyDescent="0.3">
      <c r="B59" s="13" t="s">
        <v>14</v>
      </c>
      <c r="C59" s="14" t="s">
        <v>15</v>
      </c>
      <c r="D59" s="15">
        <v>331104</v>
      </c>
      <c r="E59" s="15">
        <v>331095</v>
      </c>
      <c r="F59" s="16">
        <f t="shared" si="1"/>
        <v>99.997281820817634</v>
      </c>
    </row>
    <row r="60" spans="2:6" s="12" customFormat="1" ht="26.4" x14ac:dyDescent="0.3">
      <c r="B60" s="8" t="s">
        <v>54</v>
      </c>
      <c r="C60" s="9" t="s">
        <v>55</v>
      </c>
      <c r="D60" s="10">
        <v>157838</v>
      </c>
      <c r="E60" s="10">
        <v>88700.26999999999</v>
      </c>
      <c r="F60" s="11">
        <f t="shared" si="1"/>
        <v>56.197031133187181</v>
      </c>
    </row>
    <row r="61" spans="2:6" s="12" customFormat="1" x14ac:dyDescent="0.3">
      <c r="B61" s="13" t="s">
        <v>30</v>
      </c>
      <c r="C61" s="14" t="s">
        <v>31</v>
      </c>
      <c r="D61" s="15">
        <v>40010</v>
      </c>
      <c r="E61" s="15">
        <v>27246.86</v>
      </c>
      <c r="F61" s="16">
        <f t="shared" si="1"/>
        <v>68.100124968757811</v>
      </c>
    </row>
    <row r="62" spans="2:6" s="12" customFormat="1" x14ac:dyDescent="0.3">
      <c r="B62" s="13" t="s">
        <v>32</v>
      </c>
      <c r="C62" s="14" t="s">
        <v>33</v>
      </c>
      <c r="D62" s="15">
        <v>8804</v>
      </c>
      <c r="E62" s="15">
        <v>5994.31</v>
      </c>
      <c r="F62" s="16">
        <f t="shared" si="1"/>
        <v>68.086210813266703</v>
      </c>
    </row>
    <row r="63" spans="2:6" s="12" customFormat="1" x14ac:dyDescent="0.3">
      <c r="B63" s="13" t="s">
        <v>6</v>
      </c>
      <c r="C63" s="14" t="s">
        <v>7</v>
      </c>
      <c r="D63" s="15">
        <v>80005</v>
      </c>
      <c r="E63" s="15">
        <v>51390.1</v>
      </c>
      <c r="F63" s="16">
        <f t="shared" si="1"/>
        <v>64.233610399350042</v>
      </c>
    </row>
    <row r="64" spans="2:6" s="12" customFormat="1" x14ac:dyDescent="0.3">
      <c r="B64" s="13" t="s">
        <v>8</v>
      </c>
      <c r="C64" s="14" t="s">
        <v>9</v>
      </c>
      <c r="D64" s="15">
        <v>27900</v>
      </c>
      <c r="E64" s="15">
        <v>2950</v>
      </c>
      <c r="F64" s="16">
        <f t="shared" si="1"/>
        <v>10.573476702508961</v>
      </c>
    </row>
    <row r="65" spans="2:6" s="12" customFormat="1" x14ac:dyDescent="0.3">
      <c r="B65" s="13" t="s">
        <v>34</v>
      </c>
      <c r="C65" s="14" t="s">
        <v>35</v>
      </c>
      <c r="D65" s="15">
        <v>1119</v>
      </c>
      <c r="E65" s="15">
        <v>1119</v>
      </c>
      <c r="F65" s="16">
        <f t="shared" si="1"/>
        <v>100</v>
      </c>
    </row>
    <row r="66" spans="2:6" s="12" customFormat="1" ht="26.4" x14ac:dyDescent="0.3">
      <c r="B66" s="8" t="s">
        <v>56</v>
      </c>
      <c r="C66" s="9" t="s">
        <v>57</v>
      </c>
      <c r="D66" s="10">
        <f>D67+D68</f>
        <v>6978208</v>
      </c>
      <c r="E66" s="10">
        <v>6940310.8499999996</v>
      </c>
      <c r="F66" s="11">
        <f t="shared" si="1"/>
        <v>99.456921461785029</v>
      </c>
    </row>
    <row r="67" spans="2:6" s="12" customFormat="1" x14ac:dyDescent="0.3">
      <c r="B67" s="13" t="s">
        <v>6</v>
      </c>
      <c r="C67" s="14" t="s">
        <v>7</v>
      </c>
      <c r="D67" s="15">
        <v>106000</v>
      </c>
      <c r="E67" s="15">
        <v>68102.850000000006</v>
      </c>
      <c r="F67" s="16">
        <f t="shared" si="1"/>
        <v>64.247971698113219</v>
      </c>
    </row>
    <row r="68" spans="2:6" s="12" customFormat="1" x14ac:dyDescent="0.3">
      <c r="B68" s="13" t="s">
        <v>14</v>
      </c>
      <c r="C68" s="14" t="s">
        <v>15</v>
      </c>
      <c r="D68" s="15">
        <v>6872208</v>
      </c>
      <c r="E68" s="15">
        <v>6872208</v>
      </c>
      <c r="F68" s="16">
        <f t="shared" si="1"/>
        <v>100</v>
      </c>
    </row>
    <row r="69" spans="2:6" s="12" customFormat="1" x14ac:dyDescent="0.3">
      <c r="B69" s="8" t="s">
        <v>58</v>
      </c>
      <c r="C69" s="9" t="s">
        <v>59</v>
      </c>
      <c r="D69" s="10">
        <f>D70+D71+D72</f>
        <v>5069088</v>
      </c>
      <c r="E69" s="10">
        <v>37412.980000000003</v>
      </c>
      <c r="F69" s="11">
        <f t="shared" si="1"/>
        <v>0.73806136330637784</v>
      </c>
    </row>
    <row r="70" spans="2:6" s="12" customFormat="1" x14ac:dyDescent="0.3">
      <c r="B70" s="13" t="s">
        <v>6</v>
      </c>
      <c r="C70" s="14" t="s">
        <v>7</v>
      </c>
      <c r="D70" s="15">
        <v>68400</v>
      </c>
      <c r="E70" s="15">
        <v>36724.980000000003</v>
      </c>
      <c r="F70" s="16">
        <f t="shared" si="1"/>
        <v>53.691491228070177</v>
      </c>
    </row>
    <row r="71" spans="2:6" s="12" customFormat="1" x14ac:dyDescent="0.3">
      <c r="B71" s="13" t="s">
        <v>8</v>
      </c>
      <c r="C71" s="14" t="s">
        <v>9</v>
      </c>
      <c r="D71" s="15">
        <v>688</v>
      </c>
      <c r="E71" s="15">
        <v>688</v>
      </c>
      <c r="F71" s="16">
        <f t="shared" si="1"/>
        <v>100</v>
      </c>
    </row>
    <row r="72" spans="2:6" s="12" customFormat="1" x14ac:dyDescent="0.3">
      <c r="B72" s="13" t="s">
        <v>22</v>
      </c>
      <c r="C72" s="14" t="s">
        <v>23</v>
      </c>
      <c r="D72" s="15">
        <v>5000000</v>
      </c>
      <c r="E72" s="15">
        <v>0</v>
      </c>
      <c r="F72" s="16">
        <f t="shared" si="1"/>
        <v>0</v>
      </c>
    </row>
    <row r="73" spans="2:6" s="12" customFormat="1" x14ac:dyDescent="0.3">
      <c r="B73" s="8" t="s">
        <v>60</v>
      </c>
      <c r="C73" s="9" t="s">
        <v>61</v>
      </c>
      <c r="D73" s="10">
        <v>1495000</v>
      </c>
      <c r="E73" s="10">
        <v>1495000</v>
      </c>
      <c r="F73" s="11">
        <f t="shared" si="1"/>
        <v>100</v>
      </c>
    </row>
    <row r="74" spans="2:6" s="12" customFormat="1" ht="26.4" x14ac:dyDescent="0.3">
      <c r="B74" s="13" t="s">
        <v>62</v>
      </c>
      <c r="C74" s="14" t="s">
        <v>63</v>
      </c>
      <c r="D74" s="15">
        <v>1495000</v>
      </c>
      <c r="E74" s="15">
        <v>1495000</v>
      </c>
      <c r="F74" s="16">
        <f t="shared" si="1"/>
        <v>100</v>
      </c>
    </row>
    <row r="75" spans="2:6" s="12" customFormat="1" x14ac:dyDescent="0.3">
      <c r="B75" s="8" t="s">
        <v>64</v>
      </c>
      <c r="C75" s="9" t="s">
        <v>65</v>
      </c>
      <c r="D75" s="10">
        <v>108730</v>
      </c>
      <c r="E75" s="10">
        <v>107472.2</v>
      </c>
      <c r="F75" s="11">
        <f t="shared" si="1"/>
        <v>98.843189552101535</v>
      </c>
    </row>
    <row r="76" spans="2:6" s="12" customFormat="1" x14ac:dyDescent="0.3">
      <c r="B76" s="13" t="s">
        <v>66</v>
      </c>
      <c r="C76" s="14" t="s">
        <v>67</v>
      </c>
      <c r="D76" s="15">
        <v>108730</v>
      </c>
      <c r="E76" s="15">
        <v>107472.2</v>
      </c>
      <c r="F76" s="16">
        <f t="shared" ref="F76:F100" si="2">E76/D76*100</f>
        <v>98.843189552101535</v>
      </c>
    </row>
    <row r="77" spans="2:6" s="12" customFormat="1" ht="26.4" x14ac:dyDescent="0.3">
      <c r="B77" s="8" t="s">
        <v>68</v>
      </c>
      <c r="C77" s="9" t="s">
        <v>69</v>
      </c>
      <c r="D77" s="10">
        <v>244940</v>
      </c>
      <c r="E77" s="10">
        <v>244937.27</v>
      </c>
      <c r="F77" s="11">
        <f t="shared" si="2"/>
        <v>99.998885441332561</v>
      </c>
    </row>
    <row r="78" spans="2:6" s="12" customFormat="1" ht="26.4" x14ac:dyDescent="0.3">
      <c r="B78" s="13" t="s">
        <v>62</v>
      </c>
      <c r="C78" s="14" t="s">
        <v>63</v>
      </c>
      <c r="D78" s="15">
        <v>244940</v>
      </c>
      <c r="E78" s="15">
        <v>244937.27</v>
      </c>
      <c r="F78" s="16">
        <f t="shared" si="2"/>
        <v>99.998885441332561</v>
      </c>
    </row>
    <row r="79" spans="2:6" s="12" customFormat="1" ht="39" customHeight="1" x14ac:dyDescent="0.3">
      <c r="B79" s="8" t="s">
        <v>70</v>
      </c>
      <c r="C79" s="9" t="s">
        <v>71</v>
      </c>
      <c r="D79" s="10">
        <v>223664.65999999997</v>
      </c>
      <c r="E79" s="10">
        <v>209584.8</v>
      </c>
      <c r="F79" s="11">
        <f t="shared" si="2"/>
        <v>93.704924148499813</v>
      </c>
    </row>
    <row r="80" spans="2:6" s="12" customFormat="1" x14ac:dyDescent="0.3">
      <c r="B80" s="13" t="s">
        <v>14</v>
      </c>
      <c r="C80" s="14" t="s">
        <v>15</v>
      </c>
      <c r="D80" s="15">
        <v>108407.29</v>
      </c>
      <c r="E80" s="15">
        <v>94834.8</v>
      </c>
      <c r="F80" s="16">
        <f t="shared" si="2"/>
        <v>87.480094742705958</v>
      </c>
    </row>
    <row r="81" spans="2:6" s="12" customFormat="1" x14ac:dyDescent="0.3">
      <c r="B81" s="13" t="s">
        <v>22</v>
      </c>
      <c r="C81" s="14" t="s">
        <v>23</v>
      </c>
      <c r="D81" s="15">
        <v>115257.37</v>
      </c>
      <c r="E81" s="15">
        <v>114750</v>
      </c>
      <c r="F81" s="16">
        <f t="shared" si="2"/>
        <v>99.559793876955553</v>
      </c>
    </row>
    <row r="82" spans="2:6" s="12" customFormat="1" ht="26.4" x14ac:dyDescent="0.3">
      <c r="B82" s="8" t="s">
        <v>72</v>
      </c>
      <c r="C82" s="9" t="s">
        <v>73</v>
      </c>
      <c r="D82" s="10">
        <v>660952.9</v>
      </c>
      <c r="E82" s="10">
        <v>615062.9</v>
      </c>
      <c r="F82" s="11">
        <f t="shared" si="2"/>
        <v>93.056993924983161</v>
      </c>
    </row>
    <row r="83" spans="2:6" s="12" customFormat="1" x14ac:dyDescent="0.3">
      <c r="B83" s="13" t="s">
        <v>22</v>
      </c>
      <c r="C83" s="14" t="s">
        <v>23</v>
      </c>
      <c r="D83" s="15">
        <v>660952.9</v>
      </c>
      <c r="E83" s="15">
        <v>615062.9</v>
      </c>
      <c r="F83" s="16">
        <f t="shared" si="2"/>
        <v>93.056993924983161</v>
      </c>
    </row>
    <row r="84" spans="2:6" s="12" customFormat="1" x14ac:dyDescent="0.3">
      <c r="B84" s="8" t="s">
        <v>74</v>
      </c>
      <c r="C84" s="9" t="s">
        <v>75</v>
      </c>
      <c r="D84" s="10">
        <v>1691930</v>
      </c>
      <c r="E84" s="10">
        <v>1267528</v>
      </c>
      <c r="F84" s="11">
        <f t="shared" si="2"/>
        <v>74.916101729977015</v>
      </c>
    </row>
    <row r="85" spans="2:6" s="12" customFormat="1" x14ac:dyDescent="0.3">
      <c r="B85" s="13" t="s">
        <v>46</v>
      </c>
      <c r="C85" s="14" t="s">
        <v>47</v>
      </c>
      <c r="D85" s="15">
        <v>1691930</v>
      </c>
      <c r="E85" s="15">
        <v>1267528</v>
      </c>
      <c r="F85" s="16">
        <f t="shared" si="2"/>
        <v>74.916101729977015</v>
      </c>
    </row>
    <row r="86" spans="2:6" s="12" customFormat="1" ht="26.4" x14ac:dyDescent="0.3">
      <c r="B86" s="8" t="s">
        <v>76</v>
      </c>
      <c r="C86" s="9" t="s">
        <v>77</v>
      </c>
      <c r="D86" s="10">
        <v>340000</v>
      </c>
      <c r="E86" s="10">
        <v>340000</v>
      </c>
      <c r="F86" s="11">
        <f t="shared" si="2"/>
        <v>100</v>
      </c>
    </row>
    <row r="87" spans="2:6" s="12" customFormat="1" x14ac:dyDescent="0.3">
      <c r="B87" s="13" t="s">
        <v>14</v>
      </c>
      <c r="C87" s="14" t="s">
        <v>15</v>
      </c>
      <c r="D87" s="15">
        <v>340000</v>
      </c>
      <c r="E87" s="15">
        <v>340000</v>
      </c>
      <c r="F87" s="16">
        <f t="shared" si="2"/>
        <v>100</v>
      </c>
    </row>
    <row r="88" spans="2:6" s="12" customFormat="1" ht="26.4" x14ac:dyDescent="0.3">
      <c r="B88" s="8" t="s">
        <v>78</v>
      </c>
      <c r="C88" s="9" t="s">
        <v>79</v>
      </c>
      <c r="D88" s="10">
        <f>D89+D90</f>
        <v>121081.55</v>
      </c>
      <c r="E88" s="10">
        <v>121081.55</v>
      </c>
      <c r="F88" s="11">
        <f t="shared" si="2"/>
        <v>100</v>
      </c>
    </row>
    <row r="89" spans="2:6" s="12" customFormat="1" x14ac:dyDescent="0.3">
      <c r="B89" s="13" t="s">
        <v>6</v>
      </c>
      <c r="C89" s="14" t="s">
        <v>7</v>
      </c>
      <c r="D89" s="15">
        <v>14112.95</v>
      </c>
      <c r="E89" s="15">
        <v>14112.95</v>
      </c>
      <c r="F89" s="16">
        <f t="shared" si="2"/>
        <v>100</v>
      </c>
    </row>
    <row r="90" spans="2:6" s="12" customFormat="1" x14ac:dyDescent="0.3">
      <c r="B90" s="13" t="s">
        <v>14</v>
      </c>
      <c r="C90" s="14" t="s">
        <v>15</v>
      </c>
      <c r="D90" s="15">
        <v>106968.6</v>
      </c>
      <c r="E90" s="15">
        <v>106968.6</v>
      </c>
      <c r="F90" s="16">
        <f t="shared" si="2"/>
        <v>100</v>
      </c>
    </row>
    <row r="91" spans="2:6" s="12" customFormat="1" x14ac:dyDescent="0.3">
      <c r="B91" s="8" t="s">
        <v>80</v>
      </c>
      <c r="C91" s="9" t="s">
        <v>81</v>
      </c>
      <c r="D91" s="10">
        <v>1833650</v>
      </c>
      <c r="E91" s="10">
        <v>1510532.6</v>
      </c>
      <c r="F91" s="11">
        <f t="shared" si="2"/>
        <v>82.378458266299461</v>
      </c>
    </row>
    <row r="92" spans="2:6" s="12" customFormat="1" x14ac:dyDescent="0.3">
      <c r="B92" s="13" t="s">
        <v>6</v>
      </c>
      <c r="C92" s="14" t="s">
        <v>7</v>
      </c>
      <c r="D92" s="15">
        <v>584960</v>
      </c>
      <c r="E92" s="15">
        <v>528500</v>
      </c>
      <c r="F92" s="16">
        <f t="shared" si="2"/>
        <v>90.348057986870899</v>
      </c>
    </row>
    <row r="93" spans="2:6" s="12" customFormat="1" x14ac:dyDescent="0.3">
      <c r="B93" s="13" t="s">
        <v>8</v>
      </c>
      <c r="C93" s="14" t="s">
        <v>9</v>
      </c>
      <c r="D93" s="15">
        <v>189620</v>
      </c>
      <c r="E93" s="15">
        <v>187895</v>
      </c>
      <c r="F93" s="16">
        <f t="shared" si="2"/>
        <v>99.090285834827554</v>
      </c>
    </row>
    <row r="94" spans="2:6" s="12" customFormat="1" x14ac:dyDescent="0.3">
      <c r="B94" s="13" t="s">
        <v>82</v>
      </c>
      <c r="C94" s="14" t="s">
        <v>83</v>
      </c>
      <c r="D94" s="15">
        <v>787880</v>
      </c>
      <c r="E94" s="15">
        <v>734337.6</v>
      </c>
      <c r="F94" s="16">
        <f t="shared" si="2"/>
        <v>93.204244301162603</v>
      </c>
    </row>
    <row r="95" spans="2:6" s="12" customFormat="1" x14ac:dyDescent="0.3">
      <c r="B95" s="13" t="s">
        <v>66</v>
      </c>
      <c r="C95" s="14" t="s">
        <v>67</v>
      </c>
      <c r="D95" s="15">
        <v>271190</v>
      </c>
      <c r="E95" s="15">
        <v>59800</v>
      </c>
      <c r="F95" s="16">
        <f t="shared" si="2"/>
        <v>22.050960581142373</v>
      </c>
    </row>
    <row r="96" spans="2:6" s="12" customFormat="1" ht="26.4" x14ac:dyDescent="0.3">
      <c r="B96" s="8" t="s">
        <v>84</v>
      </c>
      <c r="C96" s="9" t="s">
        <v>85</v>
      </c>
      <c r="D96" s="10">
        <v>300000</v>
      </c>
      <c r="E96" s="10">
        <v>100000</v>
      </c>
      <c r="F96" s="11">
        <f t="shared" si="2"/>
        <v>33.333333333333329</v>
      </c>
    </row>
    <row r="97" spans="2:6" s="12" customFormat="1" ht="23.25" customHeight="1" x14ac:dyDescent="0.3">
      <c r="B97" s="13" t="s">
        <v>86</v>
      </c>
      <c r="C97" s="14" t="s">
        <v>87</v>
      </c>
      <c r="D97" s="15">
        <v>300000</v>
      </c>
      <c r="E97" s="15">
        <v>100000</v>
      </c>
      <c r="F97" s="16">
        <f t="shared" si="2"/>
        <v>33.333333333333329</v>
      </c>
    </row>
    <row r="98" spans="2:6" s="12" customFormat="1" x14ac:dyDescent="0.3">
      <c r="B98" s="8" t="s">
        <v>88</v>
      </c>
      <c r="C98" s="9" t="s">
        <v>89</v>
      </c>
      <c r="D98" s="10">
        <v>3250000</v>
      </c>
      <c r="E98" s="10">
        <v>3250000</v>
      </c>
      <c r="F98" s="11">
        <f t="shared" si="2"/>
        <v>100</v>
      </c>
    </row>
    <row r="99" spans="2:6" s="12" customFormat="1" ht="23.25" customHeight="1" x14ac:dyDescent="0.3">
      <c r="B99" s="13" t="s">
        <v>86</v>
      </c>
      <c r="C99" s="14" t="s">
        <v>87</v>
      </c>
      <c r="D99" s="15">
        <v>3250000</v>
      </c>
      <c r="E99" s="15">
        <v>3250000</v>
      </c>
      <c r="F99" s="16">
        <f t="shared" si="2"/>
        <v>100</v>
      </c>
    </row>
    <row r="100" spans="2:6" s="12" customFormat="1" ht="23.25" customHeight="1" x14ac:dyDescent="0.3">
      <c r="B100" s="17" t="s">
        <v>90</v>
      </c>
      <c r="C100" s="9"/>
      <c r="D100" s="10">
        <f>D98+D96+D91+D88+D86+D84+D82+D79+D77+D75+D73+D69+D66+D60+D57+D52+D50+D47+D45+D43+D41+D35+D32+D25+D20+D13</f>
        <v>48632250.039999999</v>
      </c>
      <c r="E100" s="10">
        <v>39905983.320000008</v>
      </c>
      <c r="F100" s="11">
        <f t="shared" si="2"/>
        <v>82.056625566732691</v>
      </c>
    </row>
    <row r="101" spans="2:6" x14ac:dyDescent="0.3">
      <c r="B101" s="3"/>
      <c r="C101" s="3"/>
      <c r="D101" s="3"/>
      <c r="E101" s="4"/>
      <c r="F101" s="5"/>
    </row>
    <row r="102" spans="2:6" ht="25.5" customHeight="1" x14ac:dyDescent="0.3">
      <c r="B102" s="3"/>
      <c r="C102" s="19" t="s">
        <v>99</v>
      </c>
      <c r="D102" s="19"/>
      <c r="E102" s="19"/>
      <c r="F102" s="5"/>
    </row>
    <row r="103" spans="2:6" x14ac:dyDescent="0.3">
      <c r="E103" s="1"/>
      <c r="F103" s="2"/>
    </row>
    <row r="104" spans="2:6" x14ac:dyDescent="0.3">
      <c r="F104" s="2"/>
    </row>
    <row r="105" spans="2:6" x14ac:dyDescent="0.3">
      <c r="F105" s="2"/>
    </row>
    <row r="106" spans="2:6" x14ac:dyDescent="0.3">
      <c r="F106" s="2"/>
    </row>
  </sheetData>
  <mergeCells count="3">
    <mergeCell ref="C9:E9"/>
    <mergeCell ref="C102:E102"/>
    <mergeCell ref="C10:E10"/>
  </mergeCells>
  <pageMargins left="0.59055118110236227" right="0.39370078740157483" top="0.39370078740157483" bottom="0.39370078740157483" header="0" footer="0"/>
  <pageSetup paperSize="9" scale="83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Super</cp:lastModifiedBy>
  <cp:lastPrinted>2024-01-25T12:33:28Z</cp:lastPrinted>
  <dcterms:created xsi:type="dcterms:W3CDTF">2024-01-16T13:49:50Z</dcterms:created>
  <dcterms:modified xsi:type="dcterms:W3CDTF">2024-02-21T08:08:09Z</dcterms:modified>
</cp:coreProperties>
</file>